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<sst xmlns="http://schemas.openxmlformats.org/spreadsheetml/2006/main" count="186" uniqueCount="43">
  <si>
    <t>1년차</t>
  </si>
  <si>
    <t>2년차</t>
  </si>
  <si>
    <t>3년차</t>
  </si>
  <si>
    <t>기본료</t>
  </si>
  <si>
    <t>무료데이터(MB)</t>
  </si>
  <si>
    <t>부가세</t>
  </si>
  <si>
    <t>약정할인</t>
  </si>
  <si>
    <t>i형할인</t>
  </si>
  <si>
    <t>프로모션할인</t>
  </si>
  <si>
    <t>실부담 기기값</t>
  </si>
  <si>
    <t>월 청구액</t>
  </si>
  <si>
    <t>i슬림</t>
  </si>
  <si>
    <t>출고가</t>
  </si>
  <si>
    <t>월 할부금</t>
  </si>
  <si>
    <t>아이폰평생요금-슬림</t>
  </si>
  <si>
    <t>무료통화(분)</t>
  </si>
  <si>
    <t>무료문자(건)</t>
  </si>
  <si>
    <t>아이폰평생요금-라이트</t>
  </si>
  <si>
    <t>i라이트</t>
  </si>
  <si>
    <t>i밸류</t>
  </si>
  <si>
    <t>아이폰평생요금-밸류</t>
  </si>
  <si>
    <t>아이폰4 16GB - 슬림 요금제</t>
  </si>
  <si>
    <t>아이폰4 32GB - 슬림 요금제</t>
  </si>
  <si>
    <t>제작: 당근소년 / koorei9@gmail.com</t>
  </si>
  <si>
    <t>i미디엄</t>
  </si>
  <si>
    <t>아이폰평생요금-미디엄</t>
  </si>
  <si>
    <t>16GB</t>
  </si>
  <si>
    <t>32GB</t>
  </si>
  <si>
    <t>슬림</t>
  </si>
  <si>
    <t>라이트</t>
  </si>
  <si>
    <t>밸류</t>
  </si>
  <si>
    <t>미디엄</t>
  </si>
  <si>
    <t>평생요금</t>
  </si>
  <si>
    <t>i형요금</t>
  </si>
  <si>
    <t>1~24개월 평균</t>
  </si>
  <si>
    <t>25개월~</t>
  </si>
  <si>
    <t>&lt;간단 비교표&gt;</t>
  </si>
  <si>
    <t>아이폰4 16GB - 밸류 요금제</t>
  </si>
  <si>
    <t>아이폰4 32GB - 밸류 요금제</t>
  </si>
  <si>
    <t>아이폰4 16GB - 미디엄 요금제</t>
  </si>
  <si>
    <t>아이폰4 32GB - 미디엄 요금제</t>
  </si>
  <si>
    <t>아이폰4 32GB - 라이트 요금제</t>
  </si>
  <si>
    <t>아이폰4 16GB - 라이트 요금제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</si>
</sst>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</numFmts>
  <fonts count="40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color indexed="9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35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vertical="center"/>
    </xf>
    <xf numFmtId="176" fontId="2" fillId="34" borderId="12" xfId="0" applyNumberFormat="1" applyFont="1" applyFill="1" applyBorder="1" applyAlignment="1">
      <alignment vertical="center"/>
    </xf>
    <xf numFmtId="176" fontId="2" fillId="34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6" fontId="2" fillId="36" borderId="10" xfId="0" applyNumberFormat="1" applyFont="1" applyFill="1" applyBorder="1" applyAlignment="1">
      <alignment horizontal="center" vertical="center"/>
    </xf>
    <xf numFmtId="176" fontId="2" fillId="37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3">
      <selection activeCell="A62" sqref="A62"/>
    </sheetView>
  </sheetViews>
  <sheetFormatPr defaultColWidth="8.88671875" defaultRowHeight="13.5"/>
  <cols>
    <col min="1" max="1" width="12.4453125" style="0" customWidth="1"/>
    <col min="2" max="4" width="7.88671875" style="0" customWidth="1"/>
    <col min="5" max="7" width="7.6640625" style="0" customWidth="1"/>
    <col min="8" max="8" width="1.66796875" style="0" customWidth="1"/>
    <col min="9" max="9" width="12.4453125" style="0" customWidth="1"/>
    <col min="10" max="12" width="7.88671875" style="0" customWidth="1"/>
    <col min="13" max="15" width="8.10546875" style="0" customWidth="1"/>
  </cols>
  <sheetData>
    <row r="1" spans="1:4" ht="17.25" customHeight="1">
      <c r="A1" s="32" t="s">
        <v>23</v>
      </c>
      <c r="B1" s="32"/>
      <c r="C1" s="32"/>
      <c r="D1" s="32"/>
    </row>
    <row r="3" spans="1:15" ht="24" customHeight="1">
      <c r="A3" s="25" t="s">
        <v>21</v>
      </c>
      <c r="B3" s="25"/>
      <c r="C3" s="25"/>
      <c r="D3" s="25"/>
      <c r="E3" s="25"/>
      <c r="F3" s="25"/>
      <c r="G3" s="25"/>
      <c r="H3" s="9"/>
      <c r="I3" s="25" t="s">
        <v>22</v>
      </c>
      <c r="J3" s="25"/>
      <c r="K3" s="25"/>
      <c r="L3" s="25"/>
      <c r="M3" s="25"/>
      <c r="N3" s="25"/>
      <c r="O3" s="25"/>
    </row>
    <row r="4" spans="1:15" ht="13.5">
      <c r="A4" s="26"/>
      <c r="B4" s="27" t="s">
        <v>11</v>
      </c>
      <c r="C4" s="27"/>
      <c r="D4" s="27"/>
      <c r="E4" s="28" t="s">
        <v>14</v>
      </c>
      <c r="F4" s="28"/>
      <c r="G4" s="28"/>
      <c r="H4" s="9"/>
      <c r="I4" s="26"/>
      <c r="J4" s="27" t="s">
        <v>11</v>
      </c>
      <c r="K4" s="27"/>
      <c r="L4" s="27"/>
      <c r="M4" s="28" t="s">
        <v>14</v>
      </c>
      <c r="N4" s="28"/>
      <c r="O4" s="28"/>
    </row>
    <row r="5" spans="1:15" ht="13.5">
      <c r="A5" s="26"/>
      <c r="B5" s="4" t="s">
        <v>0</v>
      </c>
      <c r="C5" s="4" t="s">
        <v>1</v>
      </c>
      <c r="D5" s="4" t="s">
        <v>2</v>
      </c>
      <c r="E5" s="5" t="s">
        <v>0</v>
      </c>
      <c r="F5" s="5" t="s">
        <v>1</v>
      </c>
      <c r="G5" s="5" t="s">
        <v>2</v>
      </c>
      <c r="H5" s="9"/>
      <c r="I5" s="26"/>
      <c r="J5" s="4" t="s">
        <v>0</v>
      </c>
      <c r="K5" s="4" t="s">
        <v>1</v>
      </c>
      <c r="L5" s="4" t="s">
        <v>2</v>
      </c>
      <c r="M5" s="5" t="s">
        <v>0</v>
      </c>
      <c r="N5" s="5" t="s">
        <v>1</v>
      </c>
      <c r="O5" s="5" t="s">
        <v>2</v>
      </c>
    </row>
    <row r="6" spans="1:15" ht="13.5">
      <c r="A6" s="6" t="s">
        <v>12</v>
      </c>
      <c r="B6" s="31">
        <v>814000</v>
      </c>
      <c r="C6" s="31"/>
      <c r="D6" s="31"/>
      <c r="E6" s="31">
        <v>814000</v>
      </c>
      <c r="F6" s="31"/>
      <c r="G6" s="31"/>
      <c r="H6" s="10"/>
      <c r="I6" s="6" t="s">
        <v>12</v>
      </c>
      <c r="J6" s="31">
        <v>946000</v>
      </c>
      <c r="K6" s="31"/>
      <c r="L6" s="31"/>
      <c r="M6" s="31">
        <v>946000</v>
      </c>
      <c r="N6" s="31"/>
      <c r="O6" s="31"/>
    </row>
    <row r="7" spans="1:15" ht="13.5">
      <c r="A7" s="3" t="s">
        <v>15</v>
      </c>
      <c r="B7" s="29">
        <v>150</v>
      </c>
      <c r="C7" s="29"/>
      <c r="D7" s="29"/>
      <c r="E7" s="29">
        <v>150</v>
      </c>
      <c r="F7" s="29"/>
      <c r="G7" s="29"/>
      <c r="H7" s="10"/>
      <c r="I7" s="3" t="s">
        <v>15</v>
      </c>
      <c r="J7" s="29">
        <v>150</v>
      </c>
      <c r="K7" s="29"/>
      <c r="L7" s="29"/>
      <c r="M7" s="29">
        <v>150</v>
      </c>
      <c r="N7" s="29"/>
      <c r="O7" s="29"/>
    </row>
    <row r="8" spans="1:15" ht="13.5">
      <c r="A8" s="3" t="s">
        <v>16</v>
      </c>
      <c r="B8" s="29">
        <v>200</v>
      </c>
      <c r="C8" s="29"/>
      <c r="D8" s="29"/>
      <c r="E8" s="29">
        <v>200</v>
      </c>
      <c r="F8" s="29"/>
      <c r="G8" s="29"/>
      <c r="H8" s="10"/>
      <c r="I8" s="3" t="s">
        <v>16</v>
      </c>
      <c r="J8" s="29">
        <v>200</v>
      </c>
      <c r="K8" s="29"/>
      <c r="L8" s="29"/>
      <c r="M8" s="29">
        <v>200</v>
      </c>
      <c r="N8" s="29"/>
      <c r="O8" s="29"/>
    </row>
    <row r="9" spans="1:15" ht="13.5">
      <c r="A9" s="3" t="s">
        <v>4</v>
      </c>
      <c r="B9" s="29">
        <v>100</v>
      </c>
      <c r="C9" s="29"/>
      <c r="D9" s="29"/>
      <c r="E9" s="29">
        <v>100</v>
      </c>
      <c r="F9" s="29"/>
      <c r="G9" s="29"/>
      <c r="H9" s="10"/>
      <c r="I9" s="3" t="s">
        <v>4</v>
      </c>
      <c r="J9" s="29">
        <v>100</v>
      </c>
      <c r="K9" s="29"/>
      <c r="L9" s="29"/>
      <c r="M9" s="29">
        <v>100</v>
      </c>
      <c r="N9" s="29"/>
      <c r="O9" s="29"/>
    </row>
    <row r="10" spans="1:15" ht="13.5">
      <c r="A10" s="6" t="s">
        <v>3</v>
      </c>
      <c r="B10" s="7">
        <v>35000</v>
      </c>
      <c r="C10" s="7">
        <v>35000</v>
      </c>
      <c r="D10" s="7">
        <v>35000</v>
      </c>
      <c r="E10" s="7">
        <v>23000</v>
      </c>
      <c r="F10" s="7">
        <v>21000</v>
      </c>
      <c r="G10" s="7">
        <v>19000</v>
      </c>
      <c r="H10" s="11"/>
      <c r="I10" s="6" t="s">
        <v>3</v>
      </c>
      <c r="J10" s="7">
        <v>35000</v>
      </c>
      <c r="K10" s="7">
        <v>35000</v>
      </c>
      <c r="L10" s="7">
        <v>35000</v>
      </c>
      <c r="M10" s="7">
        <v>23000</v>
      </c>
      <c r="N10" s="7">
        <v>21000</v>
      </c>
      <c r="O10" s="7">
        <v>19000</v>
      </c>
    </row>
    <row r="11" spans="1:15" ht="13.5">
      <c r="A11" s="6" t="s">
        <v>5</v>
      </c>
      <c r="B11" s="7">
        <f aca="true" t="shared" si="0" ref="B11:G11">B10/100*10</f>
        <v>3500</v>
      </c>
      <c r="C11" s="7">
        <f t="shared" si="0"/>
        <v>3500</v>
      </c>
      <c r="D11" s="7">
        <f t="shared" si="0"/>
        <v>3500</v>
      </c>
      <c r="E11" s="7">
        <f t="shared" si="0"/>
        <v>2300</v>
      </c>
      <c r="F11" s="7">
        <f t="shared" si="0"/>
        <v>2100</v>
      </c>
      <c r="G11" s="7">
        <f t="shared" si="0"/>
        <v>1900</v>
      </c>
      <c r="H11" s="11"/>
      <c r="I11" s="6" t="s">
        <v>5</v>
      </c>
      <c r="J11" s="7">
        <f aca="true" t="shared" si="1" ref="J11:O11">J10/100*10</f>
        <v>3500</v>
      </c>
      <c r="K11" s="7">
        <f t="shared" si="1"/>
        <v>3500</v>
      </c>
      <c r="L11" s="7">
        <f t="shared" si="1"/>
        <v>3500</v>
      </c>
      <c r="M11" s="7">
        <f t="shared" si="1"/>
        <v>2300</v>
      </c>
      <c r="N11" s="7">
        <f t="shared" si="1"/>
        <v>2100</v>
      </c>
      <c r="O11" s="7">
        <f t="shared" si="1"/>
        <v>1900</v>
      </c>
    </row>
    <row r="12" spans="1:15" ht="13.5">
      <c r="A12" s="6" t="s">
        <v>6</v>
      </c>
      <c r="B12" s="7">
        <v>7700</v>
      </c>
      <c r="C12" s="7">
        <v>9900</v>
      </c>
      <c r="D12" s="7">
        <v>0</v>
      </c>
      <c r="E12" s="7">
        <v>0</v>
      </c>
      <c r="F12" s="7">
        <v>0</v>
      </c>
      <c r="G12" s="7">
        <v>0</v>
      </c>
      <c r="H12" s="11"/>
      <c r="I12" s="6" t="s">
        <v>6</v>
      </c>
      <c r="J12" s="7">
        <v>7700</v>
      </c>
      <c r="K12" s="7">
        <v>9900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6" t="s">
        <v>7</v>
      </c>
      <c r="B13" s="7">
        <v>5500</v>
      </c>
      <c r="C13" s="7">
        <v>5500</v>
      </c>
      <c r="D13" s="7">
        <v>0</v>
      </c>
      <c r="E13" s="7">
        <v>0</v>
      </c>
      <c r="F13" s="7">
        <v>0</v>
      </c>
      <c r="G13" s="7">
        <v>0</v>
      </c>
      <c r="H13" s="11"/>
      <c r="I13" s="6" t="s">
        <v>7</v>
      </c>
      <c r="J13" s="7">
        <v>5500</v>
      </c>
      <c r="K13" s="7">
        <v>5500</v>
      </c>
      <c r="L13" s="7">
        <v>0</v>
      </c>
      <c r="M13" s="7">
        <v>0</v>
      </c>
      <c r="N13" s="7">
        <v>0</v>
      </c>
      <c r="O13" s="7">
        <v>0</v>
      </c>
    </row>
    <row r="14" spans="1:15" ht="13.5">
      <c r="A14" s="6" t="s">
        <v>8</v>
      </c>
      <c r="B14" s="7">
        <v>3110</v>
      </c>
      <c r="C14" s="7">
        <v>3110</v>
      </c>
      <c r="D14" s="7">
        <v>0</v>
      </c>
      <c r="E14" s="7">
        <v>2500</v>
      </c>
      <c r="F14" s="7">
        <v>0</v>
      </c>
      <c r="G14" s="7">
        <v>0</v>
      </c>
      <c r="H14" s="11"/>
      <c r="I14" s="6" t="s">
        <v>8</v>
      </c>
      <c r="J14" s="7">
        <v>3110</v>
      </c>
      <c r="K14" s="7">
        <v>3110</v>
      </c>
      <c r="L14" s="7">
        <v>0</v>
      </c>
      <c r="M14" s="7">
        <v>2500</v>
      </c>
      <c r="N14" s="7">
        <v>0</v>
      </c>
      <c r="O14" s="7">
        <v>0</v>
      </c>
    </row>
    <row r="15" spans="1:15" ht="13.5">
      <c r="A15" s="6" t="s">
        <v>13</v>
      </c>
      <c r="B15" s="7">
        <v>33910</v>
      </c>
      <c r="C15" s="7">
        <v>33910</v>
      </c>
      <c r="D15" s="7">
        <v>0</v>
      </c>
      <c r="E15" s="7">
        <v>33910</v>
      </c>
      <c r="F15" s="7">
        <v>33910</v>
      </c>
      <c r="G15" s="7">
        <v>0</v>
      </c>
      <c r="H15" s="11"/>
      <c r="I15" s="6" t="s">
        <v>13</v>
      </c>
      <c r="J15" s="7">
        <v>39410</v>
      </c>
      <c r="K15" s="7">
        <v>39410</v>
      </c>
      <c r="L15" s="7">
        <v>0</v>
      </c>
      <c r="M15" s="7">
        <v>39410</v>
      </c>
      <c r="N15" s="7">
        <v>39410</v>
      </c>
      <c r="O15" s="7">
        <v>0</v>
      </c>
    </row>
    <row r="16" spans="1:15" ht="13.5">
      <c r="A16" s="3" t="s">
        <v>10</v>
      </c>
      <c r="B16" s="8">
        <f aca="true" t="shared" si="2" ref="B16:G16">(B10+B11)+(B15-(B12+B13+B14))</f>
        <v>56100</v>
      </c>
      <c r="C16" s="8">
        <f t="shared" si="2"/>
        <v>53900</v>
      </c>
      <c r="D16" s="8">
        <f t="shared" si="2"/>
        <v>38500</v>
      </c>
      <c r="E16" s="8">
        <f t="shared" si="2"/>
        <v>56710</v>
      </c>
      <c r="F16" s="8">
        <f t="shared" si="2"/>
        <v>57010</v>
      </c>
      <c r="G16" s="8">
        <f t="shared" si="2"/>
        <v>20900</v>
      </c>
      <c r="H16" s="11"/>
      <c r="I16" s="3" t="s">
        <v>10</v>
      </c>
      <c r="J16" s="8">
        <f aca="true" t="shared" si="3" ref="J16:O16">(J10+J11)+(J15-(J12+J13+J14))</f>
        <v>61600</v>
      </c>
      <c r="K16" s="8">
        <f t="shared" si="3"/>
        <v>59400</v>
      </c>
      <c r="L16" s="8">
        <f t="shared" si="3"/>
        <v>38500</v>
      </c>
      <c r="M16" s="8">
        <f t="shared" si="3"/>
        <v>62210</v>
      </c>
      <c r="N16" s="8">
        <f t="shared" si="3"/>
        <v>62510</v>
      </c>
      <c r="O16" s="8">
        <f t="shared" si="3"/>
        <v>20900</v>
      </c>
    </row>
    <row r="17" spans="1:15" ht="13.5">
      <c r="A17" s="3" t="s">
        <v>9</v>
      </c>
      <c r="B17" s="30">
        <f>B6-((8800+B13+B14)*24)</f>
        <v>396160</v>
      </c>
      <c r="C17" s="30"/>
      <c r="D17" s="30"/>
      <c r="E17" s="30">
        <f>E6-((E12+E13+E14)*24)</f>
        <v>754000</v>
      </c>
      <c r="F17" s="30"/>
      <c r="G17" s="30"/>
      <c r="H17" s="10"/>
      <c r="I17" s="3" t="s">
        <v>9</v>
      </c>
      <c r="J17" s="30">
        <f>J6-((8800+J13+J14)*24)</f>
        <v>528160</v>
      </c>
      <c r="K17" s="30"/>
      <c r="L17" s="30"/>
      <c r="M17" s="30">
        <f>M6-((M12+M13+M14)*24)</f>
        <v>886000</v>
      </c>
      <c r="N17" s="30"/>
      <c r="O17" s="30"/>
    </row>
    <row r="18" spans="1:8" ht="13.5">
      <c r="A18" s="1"/>
      <c r="B18" s="2"/>
      <c r="C18" s="2"/>
      <c r="D18" s="2"/>
      <c r="E18" s="2"/>
      <c r="F18" s="2"/>
      <c r="G18" s="2"/>
      <c r="H18" s="2"/>
    </row>
    <row r="19" spans="1:15" ht="24" customHeight="1">
      <c r="A19" s="25" t="s">
        <v>42</v>
      </c>
      <c r="B19" s="25"/>
      <c r="C19" s="25"/>
      <c r="D19" s="25"/>
      <c r="E19" s="25"/>
      <c r="F19" s="25"/>
      <c r="G19" s="25"/>
      <c r="H19" s="24"/>
      <c r="I19" s="25" t="s">
        <v>41</v>
      </c>
      <c r="J19" s="25"/>
      <c r="K19" s="25"/>
      <c r="L19" s="25"/>
      <c r="M19" s="25"/>
      <c r="N19" s="25"/>
      <c r="O19" s="25"/>
    </row>
    <row r="20" spans="1:15" ht="13.5">
      <c r="A20" s="26"/>
      <c r="B20" s="27" t="s">
        <v>18</v>
      </c>
      <c r="C20" s="27"/>
      <c r="D20" s="27"/>
      <c r="E20" s="28" t="s">
        <v>17</v>
      </c>
      <c r="F20" s="28"/>
      <c r="G20" s="28"/>
      <c r="H20" s="9"/>
      <c r="I20" s="26"/>
      <c r="J20" s="27" t="s">
        <v>18</v>
      </c>
      <c r="K20" s="27"/>
      <c r="L20" s="27"/>
      <c r="M20" s="28" t="s">
        <v>17</v>
      </c>
      <c r="N20" s="28"/>
      <c r="O20" s="28"/>
    </row>
    <row r="21" spans="1:15" ht="13.5">
      <c r="A21" s="26"/>
      <c r="B21" s="4" t="s">
        <v>0</v>
      </c>
      <c r="C21" s="4" t="s">
        <v>1</v>
      </c>
      <c r="D21" s="4" t="s">
        <v>2</v>
      </c>
      <c r="E21" s="5" t="s">
        <v>0</v>
      </c>
      <c r="F21" s="5" t="s">
        <v>1</v>
      </c>
      <c r="G21" s="5" t="s">
        <v>2</v>
      </c>
      <c r="H21" s="9"/>
      <c r="I21" s="26"/>
      <c r="J21" s="4" t="s">
        <v>0</v>
      </c>
      <c r="K21" s="4" t="s">
        <v>1</v>
      </c>
      <c r="L21" s="4" t="s">
        <v>2</v>
      </c>
      <c r="M21" s="5" t="s">
        <v>0</v>
      </c>
      <c r="N21" s="5" t="s">
        <v>1</v>
      </c>
      <c r="O21" s="5" t="s">
        <v>2</v>
      </c>
    </row>
    <row r="22" spans="1:15" ht="13.5">
      <c r="A22" s="6" t="s">
        <v>12</v>
      </c>
      <c r="B22" s="31">
        <v>814000</v>
      </c>
      <c r="C22" s="31"/>
      <c r="D22" s="31"/>
      <c r="E22" s="31">
        <v>814000</v>
      </c>
      <c r="F22" s="31"/>
      <c r="G22" s="31"/>
      <c r="H22" s="10"/>
      <c r="I22" s="6" t="s">
        <v>12</v>
      </c>
      <c r="J22" s="31">
        <v>946000</v>
      </c>
      <c r="K22" s="31"/>
      <c r="L22" s="31"/>
      <c r="M22" s="31">
        <v>946000</v>
      </c>
      <c r="N22" s="31"/>
      <c r="O22" s="31"/>
    </row>
    <row r="23" spans="1:15" ht="13.5">
      <c r="A23" s="3" t="s">
        <v>15</v>
      </c>
      <c r="B23" s="29">
        <v>200</v>
      </c>
      <c r="C23" s="29"/>
      <c r="D23" s="29"/>
      <c r="E23" s="29">
        <v>200</v>
      </c>
      <c r="F23" s="29"/>
      <c r="G23" s="29"/>
      <c r="H23" s="10"/>
      <c r="I23" s="3" t="s">
        <v>15</v>
      </c>
      <c r="J23" s="29">
        <v>200</v>
      </c>
      <c r="K23" s="29"/>
      <c r="L23" s="29"/>
      <c r="M23" s="29">
        <v>200</v>
      </c>
      <c r="N23" s="29"/>
      <c r="O23" s="29"/>
    </row>
    <row r="24" spans="1:15" ht="13.5">
      <c r="A24" s="3" t="s">
        <v>16</v>
      </c>
      <c r="B24" s="29">
        <v>300</v>
      </c>
      <c r="C24" s="29"/>
      <c r="D24" s="29"/>
      <c r="E24" s="29">
        <v>300</v>
      </c>
      <c r="F24" s="29"/>
      <c r="G24" s="29"/>
      <c r="H24" s="10"/>
      <c r="I24" s="3" t="s">
        <v>16</v>
      </c>
      <c r="J24" s="29">
        <v>300</v>
      </c>
      <c r="K24" s="29"/>
      <c r="L24" s="29"/>
      <c r="M24" s="29">
        <v>300</v>
      </c>
      <c r="N24" s="29"/>
      <c r="O24" s="29"/>
    </row>
    <row r="25" spans="1:15" ht="13.5">
      <c r="A25" s="3" t="s">
        <v>4</v>
      </c>
      <c r="B25" s="29">
        <v>500</v>
      </c>
      <c r="C25" s="29"/>
      <c r="D25" s="29"/>
      <c r="E25" s="29">
        <v>500</v>
      </c>
      <c r="F25" s="29"/>
      <c r="G25" s="29"/>
      <c r="H25" s="10"/>
      <c r="I25" s="3" t="s">
        <v>4</v>
      </c>
      <c r="J25" s="29">
        <v>500</v>
      </c>
      <c r="K25" s="29"/>
      <c r="L25" s="29"/>
      <c r="M25" s="29">
        <v>500</v>
      </c>
      <c r="N25" s="29"/>
      <c r="O25" s="29"/>
    </row>
    <row r="26" spans="1:15" ht="13.5">
      <c r="A26" s="6" t="s">
        <v>3</v>
      </c>
      <c r="B26" s="7">
        <v>45000</v>
      </c>
      <c r="C26" s="7">
        <v>45000</v>
      </c>
      <c r="D26" s="7">
        <v>45000</v>
      </c>
      <c r="E26" s="7">
        <v>30000</v>
      </c>
      <c r="F26" s="7">
        <v>28000</v>
      </c>
      <c r="G26" s="7">
        <v>26000</v>
      </c>
      <c r="H26" s="11"/>
      <c r="I26" s="6" t="s">
        <v>3</v>
      </c>
      <c r="J26" s="7">
        <v>45000</v>
      </c>
      <c r="K26" s="7">
        <v>45000</v>
      </c>
      <c r="L26" s="7">
        <v>45000</v>
      </c>
      <c r="M26" s="7">
        <v>30000</v>
      </c>
      <c r="N26" s="7">
        <v>28000</v>
      </c>
      <c r="O26" s="7">
        <v>26000</v>
      </c>
    </row>
    <row r="27" spans="1:15" ht="13.5">
      <c r="A27" s="6" t="s">
        <v>5</v>
      </c>
      <c r="B27" s="7">
        <f aca="true" t="shared" si="4" ref="B27:G27">B26/100*10</f>
        <v>4500</v>
      </c>
      <c r="C27" s="7">
        <f t="shared" si="4"/>
        <v>4500</v>
      </c>
      <c r="D27" s="7">
        <f t="shared" si="4"/>
        <v>4500</v>
      </c>
      <c r="E27" s="7">
        <f t="shared" si="4"/>
        <v>3000</v>
      </c>
      <c r="F27" s="7">
        <f t="shared" si="4"/>
        <v>2800</v>
      </c>
      <c r="G27" s="7">
        <f t="shared" si="4"/>
        <v>2600</v>
      </c>
      <c r="H27" s="11"/>
      <c r="I27" s="6" t="s">
        <v>5</v>
      </c>
      <c r="J27" s="7">
        <f aca="true" t="shared" si="5" ref="J27:O27">J26/100*10</f>
        <v>4500</v>
      </c>
      <c r="K27" s="7">
        <f t="shared" si="5"/>
        <v>4500</v>
      </c>
      <c r="L27" s="7">
        <f t="shared" si="5"/>
        <v>4500</v>
      </c>
      <c r="M27" s="7">
        <f t="shared" si="5"/>
        <v>3000</v>
      </c>
      <c r="N27" s="7">
        <f t="shared" si="5"/>
        <v>2800</v>
      </c>
      <c r="O27" s="7">
        <f t="shared" si="5"/>
        <v>2600</v>
      </c>
    </row>
    <row r="28" spans="1:15" ht="13.5">
      <c r="A28" s="6" t="s">
        <v>6</v>
      </c>
      <c r="B28" s="7">
        <v>7700</v>
      </c>
      <c r="C28" s="7">
        <v>9900</v>
      </c>
      <c r="D28" s="7">
        <v>0</v>
      </c>
      <c r="E28" s="7">
        <v>0</v>
      </c>
      <c r="F28" s="7">
        <v>0</v>
      </c>
      <c r="G28" s="7">
        <v>0</v>
      </c>
      <c r="H28" s="11"/>
      <c r="I28" s="6" t="s">
        <v>6</v>
      </c>
      <c r="J28" s="7">
        <v>7700</v>
      </c>
      <c r="K28" s="7">
        <v>9900</v>
      </c>
      <c r="L28" s="7">
        <v>0</v>
      </c>
      <c r="M28" s="7">
        <v>0</v>
      </c>
      <c r="N28" s="7">
        <v>0</v>
      </c>
      <c r="O28" s="7">
        <v>0</v>
      </c>
    </row>
    <row r="29" spans="1:15" ht="13.5">
      <c r="A29" s="6" t="s">
        <v>7</v>
      </c>
      <c r="B29" s="7">
        <v>8800</v>
      </c>
      <c r="C29" s="7">
        <v>8800</v>
      </c>
      <c r="D29" s="7">
        <v>0</v>
      </c>
      <c r="E29" s="7">
        <v>0</v>
      </c>
      <c r="F29" s="7">
        <v>0</v>
      </c>
      <c r="G29" s="7">
        <v>0</v>
      </c>
      <c r="H29" s="11"/>
      <c r="I29" s="6" t="s">
        <v>7</v>
      </c>
      <c r="J29" s="7">
        <v>8800</v>
      </c>
      <c r="K29" s="7">
        <v>8800</v>
      </c>
      <c r="L29" s="7">
        <v>0</v>
      </c>
      <c r="M29" s="7">
        <v>0</v>
      </c>
      <c r="N29" s="7">
        <v>0</v>
      </c>
      <c r="O29" s="7">
        <v>0</v>
      </c>
    </row>
    <row r="30" spans="1:15" ht="13.5">
      <c r="A30" s="6" t="s">
        <v>8</v>
      </c>
      <c r="B30" s="7">
        <v>5310</v>
      </c>
      <c r="C30" s="7">
        <v>5310</v>
      </c>
      <c r="D30" s="7">
        <v>0</v>
      </c>
      <c r="E30" s="7">
        <v>2500</v>
      </c>
      <c r="F30" s="7">
        <v>0</v>
      </c>
      <c r="G30" s="7">
        <v>0</v>
      </c>
      <c r="H30" s="11"/>
      <c r="I30" s="6" t="s">
        <v>8</v>
      </c>
      <c r="J30" s="7">
        <v>5310</v>
      </c>
      <c r="K30" s="7">
        <v>5310</v>
      </c>
      <c r="L30" s="7">
        <v>0</v>
      </c>
      <c r="M30" s="7">
        <v>2500</v>
      </c>
      <c r="N30" s="7">
        <v>0</v>
      </c>
      <c r="O30" s="7">
        <v>0</v>
      </c>
    </row>
    <row r="31" spans="1:15" ht="13.5">
      <c r="A31" s="6" t="s">
        <v>13</v>
      </c>
      <c r="B31" s="7">
        <v>33910</v>
      </c>
      <c r="C31" s="7">
        <v>33910</v>
      </c>
      <c r="D31" s="7">
        <v>0</v>
      </c>
      <c r="E31" s="7">
        <v>33910</v>
      </c>
      <c r="F31" s="7">
        <v>33910</v>
      </c>
      <c r="G31" s="7">
        <v>0</v>
      </c>
      <c r="H31" s="11"/>
      <c r="I31" s="6" t="s">
        <v>13</v>
      </c>
      <c r="J31" s="7">
        <v>39410</v>
      </c>
      <c r="K31" s="7">
        <v>39410</v>
      </c>
      <c r="L31" s="7">
        <v>0</v>
      </c>
      <c r="M31" s="7">
        <v>39410</v>
      </c>
      <c r="N31" s="7">
        <v>39410</v>
      </c>
      <c r="O31" s="7">
        <v>0</v>
      </c>
    </row>
    <row r="32" spans="1:15" ht="13.5">
      <c r="A32" s="3" t="s">
        <v>10</v>
      </c>
      <c r="B32" s="8">
        <f>(B26+B27)+(B31-(B28+B29+B30))</f>
        <v>61600</v>
      </c>
      <c r="C32" s="8">
        <f aca="true" t="shared" si="6" ref="B32:G32">(C26+C27)+(C31-(C28+C29+C30))</f>
        <v>59400</v>
      </c>
      <c r="D32" s="8">
        <f t="shared" si="6"/>
        <v>49500</v>
      </c>
      <c r="E32" s="8">
        <f t="shared" si="6"/>
        <v>64410</v>
      </c>
      <c r="F32" s="8">
        <f t="shared" si="6"/>
        <v>64710</v>
      </c>
      <c r="G32" s="8">
        <f t="shared" si="6"/>
        <v>28600</v>
      </c>
      <c r="H32" s="11"/>
      <c r="I32" s="3" t="s">
        <v>10</v>
      </c>
      <c r="J32" s="8">
        <f aca="true" t="shared" si="7" ref="J32:O32">(J26+J27)+(J31-(J28+J29+J30))</f>
        <v>67100</v>
      </c>
      <c r="K32" s="8">
        <f t="shared" si="7"/>
        <v>64900</v>
      </c>
      <c r="L32" s="8">
        <f t="shared" si="7"/>
        <v>49500</v>
      </c>
      <c r="M32" s="8">
        <f t="shared" si="7"/>
        <v>69910</v>
      </c>
      <c r="N32" s="8">
        <f t="shared" si="7"/>
        <v>70210</v>
      </c>
      <c r="O32" s="8">
        <f t="shared" si="7"/>
        <v>28600</v>
      </c>
    </row>
    <row r="33" spans="1:15" ht="13.5">
      <c r="A33" s="3" t="s">
        <v>9</v>
      </c>
      <c r="B33" s="30">
        <f>B22-((8800+B29+B30)*24)</f>
        <v>264160</v>
      </c>
      <c r="C33" s="30"/>
      <c r="D33" s="30"/>
      <c r="E33" s="30">
        <f>E22-((E28+E29+E30)*24)</f>
        <v>754000</v>
      </c>
      <c r="F33" s="30"/>
      <c r="G33" s="30"/>
      <c r="H33" s="10"/>
      <c r="I33" s="3" t="s">
        <v>9</v>
      </c>
      <c r="J33" s="30">
        <f>J22-((8800+J29+J30)*24)</f>
        <v>396160</v>
      </c>
      <c r="K33" s="30"/>
      <c r="L33" s="30"/>
      <c r="M33" s="30">
        <f>M22-((M28+M29+M30)*24)</f>
        <v>886000</v>
      </c>
      <c r="N33" s="30"/>
      <c r="O33" s="30"/>
    </row>
    <row r="35" spans="1:15" ht="24" customHeight="1">
      <c r="A35" s="25" t="s">
        <v>37</v>
      </c>
      <c r="B35" s="25"/>
      <c r="C35" s="25"/>
      <c r="D35" s="25"/>
      <c r="E35" s="25"/>
      <c r="F35" s="25"/>
      <c r="G35" s="25"/>
      <c r="H35" s="24"/>
      <c r="I35" s="25" t="s">
        <v>38</v>
      </c>
      <c r="J35" s="25"/>
      <c r="K35" s="25"/>
      <c r="L35" s="25"/>
      <c r="M35" s="25"/>
      <c r="N35" s="25"/>
      <c r="O35" s="25"/>
    </row>
    <row r="36" spans="1:15" ht="13.5">
      <c r="A36" s="26"/>
      <c r="B36" s="27" t="s">
        <v>19</v>
      </c>
      <c r="C36" s="27"/>
      <c r="D36" s="27"/>
      <c r="E36" s="28" t="s">
        <v>20</v>
      </c>
      <c r="F36" s="28"/>
      <c r="G36" s="28"/>
      <c r="H36" s="9"/>
      <c r="I36" s="26"/>
      <c r="J36" s="27" t="s">
        <v>19</v>
      </c>
      <c r="K36" s="27"/>
      <c r="L36" s="27"/>
      <c r="M36" s="28" t="s">
        <v>20</v>
      </c>
      <c r="N36" s="28"/>
      <c r="O36" s="28"/>
    </row>
    <row r="37" spans="1:15" ht="13.5">
      <c r="A37" s="26"/>
      <c r="B37" s="4" t="s">
        <v>0</v>
      </c>
      <c r="C37" s="4" t="s">
        <v>1</v>
      </c>
      <c r="D37" s="4" t="s">
        <v>2</v>
      </c>
      <c r="E37" s="5" t="s">
        <v>0</v>
      </c>
      <c r="F37" s="5" t="s">
        <v>1</v>
      </c>
      <c r="G37" s="5" t="s">
        <v>2</v>
      </c>
      <c r="H37" s="9"/>
      <c r="I37" s="26"/>
      <c r="J37" s="4" t="s">
        <v>0</v>
      </c>
      <c r="K37" s="4" t="s">
        <v>1</v>
      </c>
      <c r="L37" s="4" t="s">
        <v>2</v>
      </c>
      <c r="M37" s="5" t="s">
        <v>0</v>
      </c>
      <c r="N37" s="5" t="s">
        <v>1</v>
      </c>
      <c r="O37" s="5" t="s">
        <v>2</v>
      </c>
    </row>
    <row r="38" spans="1:15" ht="13.5">
      <c r="A38" s="6" t="s">
        <v>12</v>
      </c>
      <c r="B38" s="31">
        <v>814000</v>
      </c>
      <c r="C38" s="31"/>
      <c r="D38" s="31"/>
      <c r="E38" s="31">
        <v>814000</v>
      </c>
      <c r="F38" s="31"/>
      <c r="G38" s="31"/>
      <c r="H38" s="10"/>
      <c r="I38" s="6" t="s">
        <v>12</v>
      </c>
      <c r="J38" s="31">
        <v>946000</v>
      </c>
      <c r="K38" s="31"/>
      <c r="L38" s="31"/>
      <c r="M38" s="31">
        <v>946000</v>
      </c>
      <c r="N38" s="31"/>
      <c r="O38" s="31"/>
    </row>
    <row r="39" spans="1:15" ht="13.5">
      <c r="A39" s="3" t="s">
        <v>15</v>
      </c>
      <c r="B39" s="29">
        <v>300</v>
      </c>
      <c r="C39" s="29"/>
      <c r="D39" s="29"/>
      <c r="E39" s="29">
        <v>300</v>
      </c>
      <c r="F39" s="29"/>
      <c r="G39" s="29"/>
      <c r="H39" s="10"/>
      <c r="I39" s="3" t="s">
        <v>15</v>
      </c>
      <c r="J39" s="29">
        <v>300</v>
      </c>
      <c r="K39" s="29"/>
      <c r="L39" s="29"/>
      <c r="M39" s="29">
        <v>300</v>
      </c>
      <c r="N39" s="29"/>
      <c r="O39" s="29"/>
    </row>
    <row r="40" spans="1:15" ht="13.5">
      <c r="A40" s="3" t="s">
        <v>16</v>
      </c>
      <c r="B40" s="29">
        <v>300</v>
      </c>
      <c r="C40" s="29"/>
      <c r="D40" s="29"/>
      <c r="E40" s="29">
        <v>300</v>
      </c>
      <c r="F40" s="29"/>
      <c r="G40" s="29"/>
      <c r="H40" s="10"/>
      <c r="I40" s="3" t="s">
        <v>16</v>
      </c>
      <c r="J40" s="29">
        <v>300</v>
      </c>
      <c r="K40" s="29"/>
      <c r="L40" s="29"/>
      <c r="M40" s="29">
        <v>300</v>
      </c>
      <c r="N40" s="29"/>
      <c r="O40" s="29"/>
    </row>
    <row r="41" spans="1:15" ht="13.5">
      <c r="A41" s="3" t="s">
        <v>4</v>
      </c>
      <c r="B41" s="29">
        <v>750</v>
      </c>
      <c r="C41" s="29"/>
      <c r="D41" s="29"/>
      <c r="E41" s="29">
        <v>750</v>
      </c>
      <c r="F41" s="29"/>
      <c r="G41" s="29"/>
      <c r="H41" s="10"/>
      <c r="I41" s="3" t="s">
        <v>4</v>
      </c>
      <c r="J41" s="29">
        <v>750</v>
      </c>
      <c r="K41" s="29"/>
      <c r="L41" s="29"/>
      <c r="M41" s="29">
        <v>750</v>
      </c>
      <c r="N41" s="29"/>
      <c r="O41" s="29"/>
    </row>
    <row r="42" spans="1:15" ht="13.5">
      <c r="A42" s="6" t="s">
        <v>3</v>
      </c>
      <c r="B42" s="7">
        <v>55000</v>
      </c>
      <c r="C42" s="7">
        <v>55000</v>
      </c>
      <c r="D42" s="7">
        <v>55000</v>
      </c>
      <c r="E42" s="7">
        <v>38000</v>
      </c>
      <c r="F42" s="7">
        <v>36000</v>
      </c>
      <c r="G42" s="7">
        <v>34000</v>
      </c>
      <c r="H42" s="11"/>
      <c r="I42" s="6" t="s">
        <v>3</v>
      </c>
      <c r="J42" s="7">
        <v>55000</v>
      </c>
      <c r="K42" s="7">
        <v>55000</v>
      </c>
      <c r="L42" s="7">
        <v>55000</v>
      </c>
      <c r="M42" s="7">
        <v>38000</v>
      </c>
      <c r="N42" s="7">
        <v>36000</v>
      </c>
      <c r="O42" s="7">
        <v>34000</v>
      </c>
    </row>
    <row r="43" spans="1:15" ht="13.5">
      <c r="A43" s="6" t="s">
        <v>5</v>
      </c>
      <c r="B43" s="7">
        <f aca="true" t="shared" si="8" ref="B43:G43">B42/100*10</f>
        <v>5500</v>
      </c>
      <c r="C43" s="7">
        <f t="shared" si="8"/>
        <v>5500</v>
      </c>
      <c r="D43" s="7">
        <f t="shared" si="8"/>
        <v>5500</v>
      </c>
      <c r="E43" s="7">
        <f t="shared" si="8"/>
        <v>3800</v>
      </c>
      <c r="F43" s="7">
        <f t="shared" si="8"/>
        <v>3600</v>
      </c>
      <c r="G43" s="7">
        <f t="shared" si="8"/>
        <v>3400</v>
      </c>
      <c r="H43" s="11"/>
      <c r="I43" s="6" t="s">
        <v>5</v>
      </c>
      <c r="J43" s="7">
        <f aca="true" t="shared" si="9" ref="J43:O43">J42/100*10</f>
        <v>5500</v>
      </c>
      <c r="K43" s="7">
        <f t="shared" si="9"/>
        <v>5500</v>
      </c>
      <c r="L43" s="7">
        <f t="shared" si="9"/>
        <v>5500</v>
      </c>
      <c r="M43" s="7">
        <f t="shared" si="9"/>
        <v>3800</v>
      </c>
      <c r="N43" s="7">
        <f t="shared" si="9"/>
        <v>3600</v>
      </c>
      <c r="O43" s="7">
        <f t="shared" si="9"/>
        <v>3400</v>
      </c>
    </row>
    <row r="44" spans="1:15" ht="13.5">
      <c r="A44" s="6" t="s">
        <v>6</v>
      </c>
      <c r="B44" s="7">
        <v>7700</v>
      </c>
      <c r="C44" s="7">
        <v>9900</v>
      </c>
      <c r="D44" s="7">
        <v>0</v>
      </c>
      <c r="E44" s="7">
        <v>0</v>
      </c>
      <c r="F44" s="7">
        <v>0</v>
      </c>
      <c r="G44" s="7">
        <v>0</v>
      </c>
      <c r="H44" s="11"/>
      <c r="I44" s="6" t="s">
        <v>6</v>
      </c>
      <c r="J44" s="7">
        <v>7700</v>
      </c>
      <c r="K44" s="7">
        <v>9900</v>
      </c>
      <c r="L44" s="7">
        <v>0</v>
      </c>
      <c r="M44" s="7">
        <v>0</v>
      </c>
      <c r="N44" s="7">
        <v>0</v>
      </c>
      <c r="O44" s="7">
        <v>0</v>
      </c>
    </row>
    <row r="45" spans="1:15" ht="13.5">
      <c r="A45" s="6" t="s">
        <v>7</v>
      </c>
      <c r="B45" s="7">
        <v>11000</v>
      </c>
      <c r="C45" s="7">
        <v>11000</v>
      </c>
      <c r="D45" s="7">
        <v>0</v>
      </c>
      <c r="E45" s="7">
        <v>0</v>
      </c>
      <c r="F45" s="7">
        <v>0</v>
      </c>
      <c r="G45" s="7">
        <v>0</v>
      </c>
      <c r="H45" s="11"/>
      <c r="I45" s="6" t="s">
        <v>7</v>
      </c>
      <c r="J45" s="7">
        <v>11000</v>
      </c>
      <c r="K45" s="7">
        <v>11000</v>
      </c>
      <c r="L45" s="7">
        <v>0</v>
      </c>
      <c r="M45" s="7">
        <v>0</v>
      </c>
      <c r="N45" s="7">
        <v>0</v>
      </c>
      <c r="O45" s="7">
        <v>0</v>
      </c>
    </row>
    <row r="46" spans="1:15" ht="13.5">
      <c r="A46" s="6" t="s">
        <v>8</v>
      </c>
      <c r="B46" s="7">
        <v>5310</v>
      </c>
      <c r="C46" s="7">
        <v>5310</v>
      </c>
      <c r="D46" s="7">
        <v>0</v>
      </c>
      <c r="E46" s="7">
        <v>2500</v>
      </c>
      <c r="F46" s="7">
        <v>0</v>
      </c>
      <c r="G46" s="7">
        <v>0</v>
      </c>
      <c r="H46" s="11"/>
      <c r="I46" s="6" t="s">
        <v>8</v>
      </c>
      <c r="J46" s="7">
        <v>5310</v>
      </c>
      <c r="K46" s="7">
        <v>5310</v>
      </c>
      <c r="L46" s="7">
        <v>0</v>
      </c>
      <c r="M46" s="7">
        <v>2500</v>
      </c>
      <c r="N46" s="7">
        <v>0</v>
      </c>
      <c r="O46" s="7">
        <v>0</v>
      </c>
    </row>
    <row r="47" spans="1:15" ht="13.5">
      <c r="A47" s="6" t="s">
        <v>13</v>
      </c>
      <c r="B47" s="7">
        <v>33910</v>
      </c>
      <c r="C47" s="7">
        <v>33910</v>
      </c>
      <c r="D47" s="7">
        <v>0</v>
      </c>
      <c r="E47" s="7">
        <v>33910</v>
      </c>
      <c r="F47" s="7">
        <v>33910</v>
      </c>
      <c r="G47" s="7">
        <v>0</v>
      </c>
      <c r="H47" s="11"/>
      <c r="I47" s="6" t="s">
        <v>13</v>
      </c>
      <c r="J47" s="7">
        <v>39410</v>
      </c>
      <c r="K47" s="7">
        <v>39410</v>
      </c>
      <c r="L47" s="7">
        <v>0</v>
      </c>
      <c r="M47" s="7">
        <v>39410</v>
      </c>
      <c r="N47" s="7">
        <v>39410</v>
      </c>
      <c r="O47" s="7">
        <v>0</v>
      </c>
    </row>
    <row r="48" spans="1:15" ht="13.5">
      <c r="A48" s="3" t="s">
        <v>10</v>
      </c>
      <c r="B48" s="8">
        <f aca="true" t="shared" si="10" ref="B48:G48">(B42+B43)+(B47-(B44+B45+B46))</f>
        <v>70400</v>
      </c>
      <c r="C48" s="8">
        <f t="shared" si="10"/>
        <v>68200</v>
      </c>
      <c r="D48" s="8">
        <f t="shared" si="10"/>
        <v>60500</v>
      </c>
      <c r="E48" s="8">
        <f t="shared" si="10"/>
        <v>73210</v>
      </c>
      <c r="F48" s="8">
        <f t="shared" si="10"/>
        <v>73510</v>
      </c>
      <c r="G48" s="8">
        <f t="shared" si="10"/>
        <v>37400</v>
      </c>
      <c r="H48" s="11"/>
      <c r="I48" s="3" t="s">
        <v>10</v>
      </c>
      <c r="J48" s="8">
        <f aca="true" t="shared" si="11" ref="J48:O48">(J42+J43)+(J47-(J44+J45+J46))</f>
        <v>75900</v>
      </c>
      <c r="K48" s="8">
        <f t="shared" si="11"/>
        <v>73700</v>
      </c>
      <c r="L48" s="8">
        <f t="shared" si="11"/>
        <v>60500</v>
      </c>
      <c r="M48" s="8">
        <f t="shared" si="11"/>
        <v>78710</v>
      </c>
      <c r="N48" s="8">
        <f t="shared" si="11"/>
        <v>79010</v>
      </c>
      <c r="O48" s="8">
        <f t="shared" si="11"/>
        <v>37400</v>
      </c>
    </row>
    <row r="49" spans="1:15" ht="13.5">
      <c r="A49" s="3" t="s">
        <v>9</v>
      </c>
      <c r="B49" s="30">
        <f>B38-((8800+B45+B46)*24)</f>
        <v>211360</v>
      </c>
      <c r="C49" s="30"/>
      <c r="D49" s="30"/>
      <c r="E49" s="30">
        <f>E38-((E44+E45+E46)*24)</f>
        <v>754000</v>
      </c>
      <c r="F49" s="30"/>
      <c r="G49" s="30"/>
      <c r="H49" s="10"/>
      <c r="I49" s="3" t="s">
        <v>9</v>
      </c>
      <c r="J49" s="30">
        <f>J38-((8800+J45+J46)*24)</f>
        <v>343360</v>
      </c>
      <c r="K49" s="30"/>
      <c r="L49" s="30"/>
      <c r="M49" s="30">
        <f>M38-((M44+M45+M46)*24)</f>
        <v>886000</v>
      </c>
      <c r="N49" s="30"/>
      <c r="O49" s="30"/>
    </row>
    <row r="50" spans="1:15" ht="13.5">
      <c r="A50" s="12"/>
      <c r="B50" s="13"/>
      <c r="C50" s="13"/>
      <c r="D50" s="13"/>
      <c r="E50" s="13"/>
      <c r="F50" s="13"/>
      <c r="G50" s="13"/>
      <c r="H50" s="13"/>
      <c r="I50" s="12"/>
      <c r="J50" s="13"/>
      <c r="K50" s="13"/>
      <c r="L50" s="13"/>
      <c r="M50" s="13"/>
      <c r="N50" s="13"/>
      <c r="O50" s="13"/>
    </row>
    <row r="51" spans="1:15" ht="24" customHeight="1">
      <c r="A51" s="25" t="s">
        <v>39</v>
      </c>
      <c r="B51" s="25"/>
      <c r="C51" s="25"/>
      <c r="D51" s="25"/>
      <c r="E51" s="25"/>
      <c r="F51" s="25"/>
      <c r="G51" s="25"/>
      <c r="H51" s="24"/>
      <c r="I51" s="25" t="s">
        <v>40</v>
      </c>
      <c r="J51" s="25"/>
      <c r="K51" s="25"/>
      <c r="L51" s="25"/>
      <c r="M51" s="25"/>
      <c r="N51" s="25"/>
      <c r="O51" s="25"/>
    </row>
    <row r="52" spans="1:15" ht="13.5">
      <c r="A52" s="26"/>
      <c r="B52" s="27" t="s">
        <v>24</v>
      </c>
      <c r="C52" s="27"/>
      <c r="D52" s="27"/>
      <c r="E52" s="28" t="s">
        <v>25</v>
      </c>
      <c r="F52" s="28"/>
      <c r="G52" s="28"/>
      <c r="H52" s="9"/>
      <c r="I52" s="26"/>
      <c r="J52" s="27" t="s">
        <v>19</v>
      </c>
      <c r="K52" s="27"/>
      <c r="L52" s="27"/>
      <c r="M52" s="28" t="s">
        <v>25</v>
      </c>
      <c r="N52" s="28"/>
      <c r="O52" s="28"/>
    </row>
    <row r="53" spans="1:15" ht="13.5">
      <c r="A53" s="26"/>
      <c r="B53" s="4" t="s">
        <v>0</v>
      </c>
      <c r="C53" s="4" t="s">
        <v>1</v>
      </c>
      <c r="D53" s="4" t="s">
        <v>2</v>
      </c>
      <c r="E53" s="5" t="s">
        <v>0</v>
      </c>
      <c r="F53" s="5" t="s">
        <v>1</v>
      </c>
      <c r="G53" s="5" t="s">
        <v>2</v>
      </c>
      <c r="H53" s="9"/>
      <c r="I53" s="26"/>
      <c r="J53" s="4" t="s">
        <v>0</v>
      </c>
      <c r="K53" s="4" t="s">
        <v>1</v>
      </c>
      <c r="L53" s="4" t="s">
        <v>2</v>
      </c>
      <c r="M53" s="5" t="s">
        <v>0</v>
      </c>
      <c r="N53" s="5" t="s">
        <v>1</v>
      </c>
      <c r="O53" s="5" t="s">
        <v>2</v>
      </c>
    </row>
    <row r="54" spans="1:15" ht="13.5">
      <c r="A54" s="6" t="s">
        <v>12</v>
      </c>
      <c r="B54" s="31">
        <v>814000</v>
      </c>
      <c r="C54" s="31"/>
      <c r="D54" s="31"/>
      <c r="E54" s="31">
        <v>814000</v>
      </c>
      <c r="F54" s="31"/>
      <c r="G54" s="31"/>
      <c r="H54" s="10"/>
      <c r="I54" s="6" t="s">
        <v>12</v>
      </c>
      <c r="J54" s="31">
        <v>946000</v>
      </c>
      <c r="K54" s="31"/>
      <c r="L54" s="31"/>
      <c r="M54" s="31">
        <v>946000</v>
      </c>
      <c r="N54" s="31"/>
      <c r="O54" s="31"/>
    </row>
    <row r="55" spans="1:15" ht="13.5">
      <c r="A55" s="3" t="s">
        <v>15</v>
      </c>
      <c r="B55" s="29">
        <v>400</v>
      </c>
      <c r="C55" s="29"/>
      <c r="D55" s="29"/>
      <c r="E55" s="29">
        <v>400</v>
      </c>
      <c r="F55" s="29"/>
      <c r="G55" s="29"/>
      <c r="H55" s="10"/>
      <c r="I55" s="3" t="s">
        <v>15</v>
      </c>
      <c r="J55" s="29">
        <v>400</v>
      </c>
      <c r="K55" s="29"/>
      <c r="L55" s="29"/>
      <c r="M55" s="29">
        <v>400</v>
      </c>
      <c r="N55" s="29"/>
      <c r="O55" s="29"/>
    </row>
    <row r="56" spans="1:15" ht="13.5">
      <c r="A56" s="3" t="s">
        <v>16</v>
      </c>
      <c r="B56" s="29">
        <v>300</v>
      </c>
      <c r="C56" s="29"/>
      <c r="D56" s="29"/>
      <c r="E56" s="29">
        <v>300</v>
      </c>
      <c r="F56" s="29"/>
      <c r="G56" s="29"/>
      <c r="H56" s="10"/>
      <c r="I56" s="3" t="s">
        <v>16</v>
      </c>
      <c r="J56" s="29">
        <v>300</v>
      </c>
      <c r="K56" s="29"/>
      <c r="L56" s="29"/>
      <c r="M56" s="29">
        <v>300</v>
      </c>
      <c r="N56" s="29"/>
      <c r="O56" s="29"/>
    </row>
    <row r="57" spans="1:15" ht="13.5">
      <c r="A57" s="3" t="s">
        <v>4</v>
      </c>
      <c r="B57" s="29">
        <v>1000</v>
      </c>
      <c r="C57" s="29"/>
      <c r="D57" s="29"/>
      <c r="E57" s="29">
        <v>1000</v>
      </c>
      <c r="F57" s="29"/>
      <c r="G57" s="29"/>
      <c r="H57" s="10"/>
      <c r="I57" s="3" t="s">
        <v>4</v>
      </c>
      <c r="J57" s="29">
        <v>1000</v>
      </c>
      <c r="K57" s="29"/>
      <c r="L57" s="29"/>
      <c r="M57" s="29">
        <v>1000</v>
      </c>
      <c r="N57" s="29"/>
      <c r="O57" s="29"/>
    </row>
    <row r="58" spans="1:15" ht="13.5">
      <c r="A58" s="6" t="s">
        <v>3</v>
      </c>
      <c r="B58" s="7">
        <v>65000</v>
      </c>
      <c r="C58" s="7">
        <v>65000</v>
      </c>
      <c r="D58" s="7">
        <v>65000</v>
      </c>
      <c r="E58" s="7">
        <v>45000</v>
      </c>
      <c r="F58" s="7">
        <v>43000</v>
      </c>
      <c r="G58" s="7">
        <v>41000</v>
      </c>
      <c r="H58" s="11"/>
      <c r="I58" s="6" t="s">
        <v>3</v>
      </c>
      <c r="J58" s="7">
        <v>65000</v>
      </c>
      <c r="K58" s="7">
        <v>65000</v>
      </c>
      <c r="L58" s="7">
        <v>65000</v>
      </c>
      <c r="M58" s="7">
        <v>45000</v>
      </c>
      <c r="N58" s="7">
        <v>43000</v>
      </c>
      <c r="O58" s="7">
        <v>41000</v>
      </c>
    </row>
    <row r="59" spans="1:15" ht="13.5">
      <c r="A59" s="6" t="s">
        <v>5</v>
      </c>
      <c r="B59" s="7">
        <f aca="true" t="shared" si="12" ref="B59:G59">B58/100*10</f>
        <v>6500</v>
      </c>
      <c r="C59" s="7">
        <f t="shared" si="12"/>
        <v>6500</v>
      </c>
      <c r="D59" s="7">
        <f t="shared" si="12"/>
        <v>6500</v>
      </c>
      <c r="E59" s="7">
        <f t="shared" si="12"/>
        <v>4500</v>
      </c>
      <c r="F59" s="7">
        <f t="shared" si="12"/>
        <v>4300</v>
      </c>
      <c r="G59" s="7">
        <f t="shared" si="12"/>
        <v>4100</v>
      </c>
      <c r="H59" s="11"/>
      <c r="I59" s="6" t="s">
        <v>5</v>
      </c>
      <c r="J59" s="7">
        <f aca="true" t="shared" si="13" ref="J59:O59">J58/100*10</f>
        <v>6500</v>
      </c>
      <c r="K59" s="7">
        <f t="shared" si="13"/>
        <v>6500</v>
      </c>
      <c r="L59" s="7">
        <f t="shared" si="13"/>
        <v>6500</v>
      </c>
      <c r="M59" s="7">
        <f t="shared" si="13"/>
        <v>4500</v>
      </c>
      <c r="N59" s="7">
        <f t="shared" si="13"/>
        <v>4300</v>
      </c>
      <c r="O59" s="7">
        <f t="shared" si="13"/>
        <v>4100</v>
      </c>
    </row>
    <row r="60" spans="1:15" ht="13.5">
      <c r="A60" s="6" t="s">
        <v>6</v>
      </c>
      <c r="B60" s="7">
        <v>7700</v>
      </c>
      <c r="C60" s="7">
        <v>9900</v>
      </c>
      <c r="D60" s="7">
        <v>0</v>
      </c>
      <c r="E60" s="7">
        <v>0</v>
      </c>
      <c r="F60" s="7">
        <v>0</v>
      </c>
      <c r="G60" s="7">
        <v>0</v>
      </c>
      <c r="H60" s="11"/>
      <c r="I60" s="6" t="s">
        <v>6</v>
      </c>
      <c r="J60" s="7">
        <v>7700</v>
      </c>
      <c r="K60" s="7">
        <v>9900</v>
      </c>
      <c r="L60" s="7">
        <v>0</v>
      </c>
      <c r="M60" s="7">
        <v>0</v>
      </c>
      <c r="N60" s="7">
        <v>0</v>
      </c>
      <c r="O60" s="7">
        <v>0</v>
      </c>
    </row>
    <row r="61" spans="1:15" ht="13.5">
      <c r="A61" s="6" t="s">
        <v>7</v>
      </c>
      <c r="B61" s="7">
        <v>14300</v>
      </c>
      <c r="C61" s="7">
        <v>14300</v>
      </c>
      <c r="D61" s="7">
        <v>0</v>
      </c>
      <c r="E61" s="7">
        <v>0</v>
      </c>
      <c r="F61" s="7">
        <v>0</v>
      </c>
      <c r="G61" s="7">
        <v>0</v>
      </c>
      <c r="H61" s="11"/>
      <c r="I61" s="6" t="s">
        <v>7</v>
      </c>
      <c r="J61" s="7">
        <v>14300</v>
      </c>
      <c r="K61" s="7">
        <v>14300</v>
      </c>
      <c r="L61" s="7">
        <v>0</v>
      </c>
      <c r="M61" s="7">
        <v>0</v>
      </c>
      <c r="N61" s="7">
        <v>0</v>
      </c>
      <c r="O61" s="7">
        <v>0</v>
      </c>
    </row>
    <row r="62" spans="1:15" ht="13.5">
      <c r="A62" s="6" t="s">
        <v>8</v>
      </c>
      <c r="B62" s="7">
        <v>5310</v>
      </c>
      <c r="C62" s="7">
        <v>5310</v>
      </c>
      <c r="D62" s="7">
        <v>0</v>
      </c>
      <c r="E62" s="7">
        <v>2500</v>
      </c>
      <c r="F62" s="7">
        <v>0</v>
      </c>
      <c r="G62" s="7">
        <v>0</v>
      </c>
      <c r="H62" s="11"/>
      <c r="I62" s="6" t="s">
        <v>8</v>
      </c>
      <c r="J62" s="7">
        <v>5310</v>
      </c>
      <c r="K62" s="7">
        <v>5310</v>
      </c>
      <c r="L62" s="7">
        <v>0</v>
      </c>
      <c r="M62" s="7">
        <v>2500</v>
      </c>
      <c r="N62" s="7">
        <v>0</v>
      </c>
      <c r="O62" s="7">
        <v>0</v>
      </c>
    </row>
    <row r="63" spans="1:15" ht="13.5">
      <c r="A63" s="6" t="s">
        <v>13</v>
      </c>
      <c r="B63" s="7">
        <v>33910</v>
      </c>
      <c r="C63" s="7">
        <v>33910</v>
      </c>
      <c r="D63" s="7">
        <v>0</v>
      </c>
      <c r="E63" s="7">
        <v>33910</v>
      </c>
      <c r="F63" s="7">
        <v>33910</v>
      </c>
      <c r="G63" s="7">
        <v>0</v>
      </c>
      <c r="H63" s="11"/>
      <c r="I63" s="6" t="s">
        <v>13</v>
      </c>
      <c r="J63" s="7">
        <v>39410</v>
      </c>
      <c r="K63" s="7">
        <v>39410</v>
      </c>
      <c r="L63" s="7">
        <v>0</v>
      </c>
      <c r="M63" s="7">
        <v>39410</v>
      </c>
      <c r="N63" s="7">
        <v>39410</v>
      </c>
      <c r="O63" s="7">
        <v>0</v>
      </c>
    </row>
    <row r="64" spans="1:15" ht="13.5">
      <c r="A64" s="3" t="s">
        <v>10</v>
      </c>
      <c r="B64" s="8">
        <f aca="true" t="shared" si="14" ref="B64:G64">(B58+B59)+(B63-(B60+B61+B62))</f>
        <v>78100</v>
      </c>
      <c r="C64" s="8">
        <f t="shared" si="14"/>
        <v>75900</v>
      </c>
      <c r="D64" s="8">
        <f t="shared" si="14"/>
        <v>71500</v>
      </c>
      <c r="E64" s="8">
        <f t="shared" si="14"/>
        <v>80910</v>
      </c>
      <c r="F64" s="8">
        <f t="shared" si="14"/>
        <v>81210</v>
      </c>
      <c r="G64" s="8">
        <f t="shared" si="14"/>
        <v>45100</v>
      </c>
      <c r="H64" s="11"/>
      <c r="I64" s="3" t="s">
        <v>10</v>
      </c>
      <c r="J64" s="8">
        <f aca="true" t="shared" si="15" ref="J64:O64">(J58+J59)+(J63-(J60+J61+J62))</f>
        <v>83600</v>
      </c>
      <c r="K64" s="8">
        <f t="shared" si="15"/>
        <v>81400</v>
      </c>
      <c r="L64" s="8">
        <f t="shared" si="15"/>
        <v>71500</v>
      </c>
      <c r="M64" s="8">
        <f t="shared" si="15"/>
        <v>86410</v>
      </c>
      <c r="N64" s="8">
        <f t="shared" si="15"/>
        <v>86710</v>
      </c>
      <c r="O64" s="8">
        <f t="shared" si="15"/>
        <v>45100</v>
      </c>
    </row>
    <row r="65" spans="1:15" ht="13.5">
      <c r="A65" s="3" t="s">
        <v>9</v>
      </c>
      <c r="B65" s="30">
        <f>B54-((8800+B61+B62)*24)</f>
        <v>132160</v>
      </c>
      <c r="C65" s="30"/>
      <c r="D65" s="30"/>
      <c r="E65" s="30">
        <f>E54-((E60+E61+E62)*24)</f>
        <v>754000</v>
      </c>
      <c r="F65" s="30"/>
      <c r="G65" s="30"/>
      <c r="H65" s="10"/>
      <c r="I65" s="3" t="s">
        <v>9</v>
      </c>
      <c r="J65" s="30">
        <f>J54-((8800+J61+J62)*24)</f>
        <v>264160</v>
      </c>
      <c r="K65" s="30"/>
      <c r="L65" s="30"/>
      <c r="M65" s="30">
        <f>M54-((M60+M61+M62)*24)</f>
        <v>886000</v>
      </c>
      <c r="N65" s="30"/>
      <c r="O65" s="30"/>
    </row>
    <row r="67" spans="1:6" ht="13.5">
      <c r="A67" s="33" t="s">
        <v>36</v>
      </c>
      <c r="B67" s="33"/>
      <c r="C67" s="33" t="s">
        <v>34</v>
      </c>
      <c r="D67" s="33"/>
      <c r="E67" s="33" t="s">
        <v>35</v>
      </c>
      <c r="F67" s="33"/>
    </row>
    <row r="68" spans="1:6" ht="13.5">
      <c r="A68" s="33"/>
      <c r="B68" s="33"/>
      <c r="C68" s="20" t="s">
        <v>33</v>
      </c>
      <c r="D68" s="16" t="s">
        <v>32</v>
      </c>
      <c r="E68" s="20" t="s">
        <v>33</v>
      </c>
      <c r="F68" s="16" t="s">
        <v>32</v>
      </c>
    </row>
    <row r="69" spans="1:6" ht="15" customHeight="1">
      <c r="A69" s="34" t="s">
        <v>26</v>
      </c>
      <c r="B69" s="6" t="s">
        <v>28</v>
      </c>
      <c r="C69" s="21">
        <f>AVERAGE(B16:C16)</f>
        <v>55000</v>
      </c>
      <c r="D69" s="17">
        <f>AVERAGE(E16:F16)</f>
        <v>56860</v>
      </c>
      <c r="E69" s="21">
        <f>D16</f>
        <v>38500</v>
      </c>
      <c r="F69" s="17">
        <f>G16</f>
        <v>20900</v>
      </c>
    </row>
    <row r="70" spans="1:6" ht="15" customHeight="1">
      <c r="A70" s="34"/>
      <c r="B70" s="6" t="s">
        <v>29</v>
      </c>
      <c r="C70" s="21">
        <f>AVERAGE(B32:C32)</f>
        <v>60500</v>
      </c>
      <c r="D70" s="17">
        <f>AVERAGE(E32:F32)</f>
        <v>64560</v>
      </c>
      <c r="E70" s="21">
        <f>D32</f>
        <v>49500</v>
      </c>
      <c r="F70" s="17">
        <f>G32</f>
        <v>28600</v>
      </c>
    </row>
    <row r="71" spans="1:6" ht="15" customHeight="1">
      <c r="A71" s="34"/>
      <c r="B71" s="6" t="s">
        <v>30</v>
      </c>
      <c r="C71" s="21">
        <f>AVERAGE(B48:C48)</f>
        <v>69300</v>
      </c>
      <c r="D71" s="17">
        <f>AVERAGE(E48:F48)</f>
        <v>73360</v>
      </c>
      <c r="E71" s="21">
        <f>D48</f>
        <v>60500</v>
      </c>
      <c r="F71" s="17">
        <f>G48</f>
        <v>37400</v>
      </c>
    </row>
    <row r="72" spans="1:6" ht="15" customHeight="1" thickBot="1">
      <c r="A72" s="35"/>
      <c r="B72" s="14" t="s">
        <v>31</v>
      </c>
      <c r="C72" s="22">
        <f>AVERAGE(B64:C64)</f>
        <v>77000</v>
      </c>
      <c r="D72" s="18">
        <f>AVERAGE(E64:F64)</f>
        <v>81060</v>
      </c>
      <c r="E72" s="22">
        <f>D64</f>
        <v>71500</v>
      </c>
      <c r="F72" s="18">
        <f>G64</f>
        <v>45100</v>
      </c>
    </row>
    <row r="73" spans="1:6" ht="15" customHeight="1" thickTop="1">
      <c r="A73" s="36" t="s">
        <v>27</v>
      </c>
      <c r="B73" s="15" t="s">
        <v>28</v>
      </c>
      <c r="C73" s="23">
        <f>AVERAGE(J16:K16)</f>
        <v>60500</v>
      </c>
      <c r="D73" s="19">
        <f>AVERAGE(M16:N16)</f>
        <v>62360</v>
      </c>
      <c r="E73" s="23">
        <f>L16</f>
        <v>38500</v>
      </c>
      <c r="F73" s="19">
        <f>O16</f>
        <v>20900</v>
      </c>
    </row>
    <row r="74" spans="1:6" ht="15" customHeight="1">
      <c r="A74" s="34"/>
      <c r="B74" s="6" t="s">
        <v>29</v>
      </c>
      <c r="C74" s="21">
        <f>AVERAGE(J32:K32)</f>
        <v>66000</v>
      </c>
      <c r="D74" s="17">
        <f>AVERAGE(M32:N32)</f>
        <v>70060</v>
      </c>
      <c r="E74" s="21">
        <f>L32</f>
        <v>49500</v>
      </c>
      <c r="F74" s="17">
        <f>O32</f>
        <v>28600</v>
      </c>
    </row>
    <row r="75" spans="1:6" ht="15" customHeight="1">
      <c r="A75" s="34"/>
      <c r="B75" s="6" t="s">
        <v>30</v>
      </c>
      <c r="C75" s="21">
        <f>AVERAGE(J48:K48)</f>
        <v>74800</v>
      </c>
      <c r="D75" s="17">
        <f>AVERAGE(M48:N48)</f>
        <v>78860</v>
      </c>
      <c r="E75" s="21">
        <f>L48</f>
        <v>60500</v>
      </c>
      <c r="F75" s="17">
        <f>O48</f>
        <v>37400</v>
      </c>
    </row>
    <row r="76" spans="1:6" ht="15" customHeight="1">
      <c r="A76" s="34"/>
      <c r="B76" s="6" t="s">
        <v>31</v>
      </c>
      <c r="C76" s="21">
        <f>AVERAGE(J64:K64)</f>
        <v>82500</v>
      </c>
      <c r="D76" s="17">
        <f>AVERAGE(M64:N64)</f>
        <v>86560</v>
      </c>
      <c r="E76" s="21">
        <f>L64</f>
        <v>71500</v>
      </c>
      <c r="F76" s="17">
        <f>O64</f>
        <v>45100</v>
      </c>
    </row>
  </sheetData>
  <sheetProtection/>
  <mergeCells count="118">
    <mergeCell ref="E67:F67"/>
    <mergeCell ref="A67:B68"/>
    <mergeCell ref="A69:A72"/>
    <mergeCell ref="A73:A76"/>
    <mergeCell ref="C67:D67"/>
    <mergeCell ref="B65:D65"/>
    <mergeCell ref="E65:G65"/>
    <mergeCell ref="J65:L65"/>
    <mergeCell ref="M65:O65"/>
    <mergeCell ref="B57:D57"/>
    <mergeCell ref="E57:G57"/>
    <mergeCell ref="J57:L57"/>
    <mergeCell ref="M57:O57"/>
    <mergeCell ref="B56:D56"/>
    <mergeCell ref="E56:G56"/>
    <mergeCell ref="J56:L56"/>
    <mergeCell ref="M56:O56"/>
    <mergeCell ref="B55:D55"/>
    <mergeCell ref="E55:G55"/>
    <mergeCell ref="J55:L55"/>
    <mergeCell ref="M55:O55"/>
    <mergeCell ref="B54:D54"/>
    <mergeCell ref="E54:G54"/>
    <mergeCell ref="J54:L54"/>
    <mergeCell ref="M54:O54"/>
    <mergeCell ref="A1:D1"/>
    <mergeCell ref="A51:G51"/>
    <mergeCell ref="I51:O51"/>
    <mergeCell ref="A52:A53"/>
    <mergeCell ref="B52:D52"/>
    <mergeCell ref="E52:G52"/>
    <mergeCell ref="I52:I53"/>
    <mergeCell ref="J52:L52"/>
    <mergeCell ref="M52:O52"/>
    <mergeCell ref="B49:D49"/>
    <mergeCell ref="E49:G49"/>
    <mergeCell ref="J49:L49"/>
    <mergeCell ref="M49:O49"/>
    <mergeCell ref="B41:D41"/>
    <mergeCell ref="E41:G41"/>
    <mergeCell ref="J41:L41"/>
    <mergeCell ref="M41:O41"/>
    <mergeCell ref="B40:D40"/>
    <mergeCell ref="E40:G40"/>
    <mergeCell ref="J40:L40"/>
    <mergeCell ref="M40:O40"/>
    <mergeCell ref="B39:D39"/>
    <mergeCell ref="E39:G39"/>
    <mergeCell ref="J39:L39"/>
    <mergeCell ref="M39:O39"/>
    <mergeCell ref="B38:D38"/>
    <mergeCell ref="E38:G38"/>
    <mergeCell ref="J38:L38"/>
    <mergeCell ref="M38:O38"/>
    <mergeCell ref="A35:G35"/>
    <mergeCell ref="I35:O35"/>
    <mergeCell ref="A36:A37"/>
    <mergeCell ref="B36:D36"/>
    <mergeCell ref="E36:G36"/>
    <mergeCell ref="I36:I37"/>
    <mergeCell ref="J36:L36"/>
    <mergeCell ref="M36:O36"/>
    <mergeCell ref="B33:D33"/>
    <mergeCell ref="E33:G33"/>
    <mergeCell ref="J33:L33"/>
    <mergeCell ref="M33:O33"/>
    <mergeCell ref="B25:D25"/>
    <mergeCell ref="E25:G25"/>
    <mergeCell ref="J25:L25"/>
    <mergeCell ref="M25:O25"/>
    <mergeCell ref="B24:D24"/>
    <mergeCell ref="E24:G24"/>
    <mergeCell ref="J24:L24"/>
    <mergeCell ref="M24:O24"/>
    <mergeCell ref="B23:D23"/>
    <mergeCell ref="E23:G23"/>
    <mergeCell ref="J23:L23"/>
    <mergeCell ref="M23:O23"/>
    <mergeCell ref="B22:D22"/>
    <mergeCell ref="E22:G22"/>
    <mergeCell ref="J22:L22"/>
    <mergeCell ref="M22:O22"/>
    <mergeCell ref="A19:G19"/>
    <mergeCell ref="I19:O19"/>
    <mergeCell ref="A20:A21"/>
    <mergeCell ref="B20:D20"/>
    <mergeCell ref="E20:G20"/>
    <mergeCell ref="I20:I21"/>
    <mergeCell ref="J20:L20"/>
    <mergeCell ref="M20:O20"/>
    <mergeCell ref="J6:L6"/>
    <mergeCell ref="M6:O6"/>
    <mergeCell ref="E6:G6"/>
    <mergeCell ref="B6:D6"/>
    <mergeCell ref="J9:L9"/>
    <mergeCell ref="M9:O9"/>
    <mergeCell ref="J17:L17"/>
    <mergeCell ref="M17:O17"/>
    <mergeCell ref="J7:L7"/>
    <mergeCell ref="M7:O7"/>
    <mergeCell ref="J8:L8"/>
    <mergeCell ref="M8:O8"/>
    <mergeCell ref="B17:D17"/>
    <mergeCell ref="E17:G17"/>
    <mergeCell ref="B7:D7"/>
    <mergeCell ref="B8:D8"/>
    <mergeCell ref="B9:D9"/>
    <mergeCell ref="E7:G7"/>
    <mergeCell ref="E8:G8"/>
    <mergeCell ref="E9:G9"/>
    <mergeCell ref="A3:G3"/>
    <mergeCell ref="I3:O3"/>
    <mergeCell ref="I4:I5"/>
    <mergeCell ref="J4:L4"/>
    <mergeCell ref="M4:O4"/>
    <mergeCell ref="A4:A5"/>
    <mergeCell ref="E4:G4"/>
    <mergeCell ref="B4:D4"/>
  </mergeCells>
  <printOptions/>
  <pageMargins left="0.38" right="0.31" top="0.35" bottom="0.25" header="0.16" footer="0.1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hanam</dc:creator>
  <cp:keywords/>
  <dc:description/>
  <cp:lastModifiedBy>a</cp:lastModifiedBy>
  <cp:lastPrinted>2010-08-19T02:05:10Z</cp:lastPrinted>
  <dcterms:created xsi:type="dcterms:W3CDTF">2010-08-19T00:33:28Z</dcterms:created>
  <dcterms:modified xsi:type="dcterms:W3CDTF">2010-08-20T03:59:52Z</dcterms:modified>
  <cp:category/>
  <cp:version/>
  <cp:contentType/>
  <cp:contentStatus/>
</cp:coreProperties>
</file>